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3040" windowHeight="952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59" i="1" l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<sst xmlns="http://schemas.openxmlformats.org/spreadsheetml/2006/main" count="76" uniqueCount="76">
  <si>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</si>
  <si>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</si>
  <si>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</si>
  <si>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</si>
  <si>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</si>
  <si>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</si>
  <si>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</si>
  <si>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</si>
  <si>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</si>
  <si>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</si>
  <si>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</si>
  <si>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</si>
  <si>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</si>
  <si>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</si>
  <si>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</si>
  <si>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</si>
  <si>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</si>
  <si>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</si>
  <si>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</si>
  <si>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</si>
  <si>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</si>
  <si>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</si>
  <si>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</si>
  <si>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</si>
  <si>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</si>
  <si>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</si>
  <si>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</si>
  <si>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</si>
  <si>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</si>
  <si>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</si>
  <si>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</si>
  <si>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</si>
  <si>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</si>
  <si>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</si>
  <si>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</si>
  <si>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</si>
  <si>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</si>
  <si>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</si>
  <si>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</si>
  <si>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</si>
  <si>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</si>
  <si>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</si>
  <si>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</si>
  <si>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</si>
  <si>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</si>
  <si>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</si>
  <si>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</si>
  <si>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</si>
  <si>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</si>
  <si>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</si>
  <si>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</si>
  <si>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</si>
  <si>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</si>
  <si>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</si>
  <si>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</si>
  <si>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</si>
  <si>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</si>
  <si>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</si>
  <si>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</si>
  <si>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</si>
  <si>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</si>
  <si>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</si>
  <si>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</si>
  <si>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</si>
  <si>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</si>
  <si>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</si>
  <si>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</si>
  <si>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</si>
  <si>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</si>
  <si>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</si>
  <si>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</si>
  <si>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</si>
  <si>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</si>
  <si>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UNIVERSIDAD TECNOLOGICA DE SAN MIGUEL ALLENDE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</si>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</sst>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sqref="A1:G1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3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3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3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3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3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28.8" x14ac:dyDescent="0.3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3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3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3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3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3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3">
      <c r="A15" s="8" t="s">
        <v>18</v>
      </c>
      <c r="B15" s="44">
        <v>6113294</v>
      </c>
      <c r="C15" s="44">
        <v>23752.9</v>
      </c>
      <c r="D15" s="21">
        <f t="shared" si="0"/>
        <v>6137046.9000000004</v>
      </c>
      <c r="E15" s="44">
        <v>4345483.4400000004</v>
      </c>
      <c r="F15" s="44">
        <v>4182443.97</v>
      </c>
      <c r="G15" s="21">
        <f t="shared" si="1"/>
        <v>-1930850.0299999998</v>
      </c>
      <c r="H15" s="1"/>
    </row>
    <row r="16" spans="1:8" x14ac:dyDescent="0.3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">
      <c r="A17" s="12" t="s">
        <v>20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3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">
      <c r="A33" s="12" t="s">
        <v>36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3">
      <c r="A34" s="8" t="s">
        <v>37</v>
      </c>
      <c r="B34" s="44">
        <v>21969673.280000001</v>
      </c>
      <c r="C34" s="44">
        <v>54754384.369999997</v>
      </c>
      <c r="D34" s="21">
        <f>B34+C34</f>
        <v>76724057.650000006</v>
      </c>
      <c r="E34" s="44">
        <v>35944948.170000002</v>
      </c>
      <c r="F34" s="44">
        <v>35913774.649999999</v>
      </c>
      <c r="G34" s="21">
        <f t="shared" si="1"/>
        <v>13944101.369999997</v>
      </c>
      <c r="H34" s="1"/>
    </row>
    <row r="35" spans="1:8" x14ac:dyDescent="0.3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">
      <c r="A36" s="12" t="s">
        <v>39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3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">
      <c r="A40" s="9"/>
      <c r="B40" s="21"/>
      <c r="C40" s="21"/>
      <c r="D40" s="21"/>
      <c r="E40" s="21"/>
      <c r="F40" s="21"/>
      <c r="G40" s="21"/>
      <c r="H40" s="1"/>
    </row>
    <row r="41" spans="1:8" x14ac:dyDescent="0.3">
      <c r="A41" s="10" t="s">
        <v>43</v>
      </c>
      <c r="B41" s="22">
        <f>B9+B10+B11+B12+B13+B14+B15+B16+B28++B34+B35+B37</f>
        <v>28082967.280000001</v>
      </c>
      <c r="C41" s="22">
        <f t="shared" ref="C41:G41" si="7">C9+C10+C11+C12+C13+C14+C15+C16+C28++C34+C35+C37</f>
        <v>54778137.269999996</v>
      </c>
      <c r="D41" s="22">
        <f t="shared" si="7"/>
        <v>82861104.550000012</v>
      </c>
      <c r="E41" s="22">
        <f t="shared" si="7"/>
        <v>40290431.609999999</v>
      </c>
      <c r="F41" s="22">
        <f t="shared" si="7"/>
        <v>40096218.619999997</v>
      </c>
      <c r="G41" s="22">
        <f t="shared" si="7"/>
        <v>12013251.339999998</v>
      </c>
      <c r="H41" s="1"/>
    </row>
    <row r="42" spans="1:8" x14ac:dyDescent="0.3">
      <c r="A42" s="10" t="s">
        <v>44</v>
      </c>
      <c r="B42" s="23"/>
      <c r="C42" s="23"/>
      <c r="D42" s="23"/>
      <c r="E42" s="23"/>
      <c r="F42" s="23"/>
      <c r="G42" s="22">
        <f>IF((F41-B41)&lt;0,0,(F41-B41))</f>
        <v>12013251.339999996</v>
      </c>
      <c r="H42" s="2"/>
    </row>
    <row r="43" spans="1:8" x14ac:dyDescent="0.3">
      <c r="A43" s="9"/>
      <c r="B43" s="24"/>
      <c r="C43" s="24"/>
      <c r="D43" s="24"/>
      <c r="E43" s="24"/>
      <c r="F43" s="24"/>
      <c r="G43" s="24"/>
      <c r="H43" s="1"/>
    </row>
    <row r="44" spans="1:8" x14ac:dyDescent="0.3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">
      <c r="A46" s="13" t="s">
        <v>47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3">
      <c r="A47" s="13" t="s">
        <v>48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3">
      <c r="A48" s="13" t="s">
        <v>49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28.8" x14ac:dyDescent="0.3">
      <c r="A49" s="13" t="s">
        <v>50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3">
      <c r="A50" s="13" t="s">
        <v>51</v>
      </c>
      <c r="B50" s="44">
        <v>0</v>
      </c>
      <c r="C50" s="44">
        <v>0</v>
      </c>
      <c r="D50" s="21">
        <f t="shared" si="9"/>
        <v>0</v>
      </c>
      <c r="E50" s="44">
        <v>0</v>
      </c>
      <c r="F50" s="44">
        <v>0</v>
      </c>
      <c r="G50" s="21">
        <f t="shared" ref="G50:G63" si="11">F50-B50</f>
        <v>0</v>
      </c>
    </row>
    <row r="51" spans="1:7" x14ac:dyDescent="0.3">
      <c r="A51" s="13" t="s">
        <v>52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28.8" x14ac:dyDescent="0.3">
      <c r="A52" s="6" t="s">
        <v>53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3">
      <c r="A53" s="12" t="s">
        <v>54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3">
      <c r="A54" s="8" t="s">
        <v>55</v>
      </c>
      <c r="B54" s="21">
        <f>SUM(B55:B58)</f>
        <v>21844457</v>
      </c>
      <c r="C54" s="21">
        <f t="shared" ref="C54:F54" si="12">SUM(C55:C58)</f>
        <v>614555.18999999994</v>
      </c>
      <c r="D54" s="21">
        <f t="shared" si="12"/>
        <v>22459012.190000001</v>
      </c>
      <c r="E54" s="21">
        <f t="shared" si="12"/>
        <v>15744699.189999999</v>
      </c>
      <c r="F54" s="21">
        <f t="shared" si="12"/>
        <v>15725091.26</v>
      </c>
      <c r="G54" s="21">
        <f t="shared" si="11"/>
        <v>-6119365.7400000002</v>
      </c>
    </row>
    <row r="55" spans="1:7" x14ac:dyDescent="0.3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6" t="s">
        <v>59</v>
      </c>
      <c r="B58" s="44">
        <v>21844457</v>
      </c>
      <c r="C58" s="44">
        <v>614555.18999999994</v>
      </c>
      <c r="D58" s="21">
        <f t="shared" si="13"/>
        <v>22459012.190000001</v>
      </c>
      <c r="E58" s="44">
        <v>15744699.189999999</v>
      </c>
      <c r="F58" s="44">
        <v>15725091.26</v>
      </c>
      <c r="G58" s="21">
        <f t="shared" si="11"/>
        <v>-6119365.7400000002</v>
      </c>
    </row>
    <row r="59" spans="1:7" x14ac:dyDescent="0.3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">
      <c r="A64" s="9"/>
      <c r="B64" s="24"/>
      <c r="C64" s="24"/>
      <c r="D64" s="24"/>
      <c r="E64" s="24"/>
      <c r="F64" s="24"/>
      <c r="G64" s="24"/>
    </row>
    <row r="65" spans="1:7" x14ac:dyDescent="0.3">
      <c r="A65" s="10" t="s">
        <v>65</v>
      </c>
      <c r="B65" s="22">
        <f>B45+B54+B59+B62+B63</f>
        <v>21844457</v>
      </c>
      <c r="C65" s="22">
        <f t="shared" ref="C65:F65" si="16">C45+C54+C59+C62+C63</f>
        <v>614555.18999999994</v>
      </c>
      <c r="D65" s="22">
        <f t="shared" si="16"/>
        <v>22459012.190000001</v>
      </c>
      <c r="E65" s="22">
        <f t="shared" si="16"/>
        <v>15744699.189999999</v>
      </c>
      <c r="F65" s="22">
        <f t="shared" si="16"/>
        <v>15725091.26</v>
      </c>
      <c r="G65" s="22">
        <f>F65-B65</f>
        <v>-6119365.7400000002</v>
      </c>
    </row>
    <row r="66" spans="1:7" x14ac:dyDescent="0.3">
      <c r="A66" s="9"/>
      <c r="B66" s="24"/>
      <c r="C66" s="24"/>
      <c r="D66" s="24"/>
      <c r="E66" s="24"/>
      <c r="F66" s="24"/>
      <c r="G66" s="24"/>
    </row>
    <row r="67" spans="1:7" x14ac:dyDescent="0.3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">
      <c r="A68" s="8" t="s">
        <v>67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3">
      <c r="A69" s="9"/>
      <c r="B69" s="24"/>
      <c r="C69" s="24"/>
      <c r="D69" s="24"/>
      <c r="E69" s="24"/>
      <c r="F69" s="24"/>
      <c r="G69" s="24"/>
    </row>
    <row r="70" spans="1:7" x14ac:dyDescent="0.3">
      <c r="A70" s="10" t="s">
        <v>68</v>
      </c>
      <c r="B70" s="22">
        <f>B41+B65+B67</f>
        <v>49927424.280000001</v>
      </c>
      <c r="C70" s="22">
        <f t="shared" ref="C70:G70" si="19">C41+C65+C67</f>
        <v>55392692.459999993</v>
      </c>
      <c r="D70" s="22">
        <f t="shared" si="19"/>
        <v>105320116.74000001</v>
      </c>
      <c r="E70" s="22">
        <f t="shared" si="19"/>
        <v>56035130.799999997</v>
      </c>
      <c r="F70" s="22">
        <f t="shared" si="19"/>
        <v>55821309.879999995</v>
      </c>
      <c r="G70" s="22">
        <f t="shared" si="19"/>
        <v>5893885.5999999978</v>
      </c>
    </row>
    <row r="71" spans="1:7" x14ac:dyDescent="0.3">
      <c r="A71" s="9"/>
      <c r="B71" s="24"/>
      <c r="C71" s="24"/>
      <c r="D71" s="24"/>
      <c r="E71" s="24"/>
      <c r="F71" s="24"/>
      <c r="G71" s="24"/>
    </row>
    <row r="72" spans="1:7" x14ac:dyDescent="0.3">
      <c r="A72" s="10" t="s">
        <v>69</v>
      </c>
      <c r="B72" s="24"/>
      <c r="C72" s="24"/>
      <c r="D72" s="24"/>
      <c r="E72" s="24"/>
      <c r="F72" s="24"/>
      <c r="G72" s="24"/>
    </row>
    <row r="73" spans="1:7" x14ac:dyDescent="0.3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8.8" x14ac:dyDescent="0.3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">
      <c r="A76" s="11"/>
      <c r="B76" s="25"/>
      <c r="C76" s="25"/>
      <c r="D76" s="25"/>
      <c r="E76" s="25"/>
      <c r="F76" s="25"/>
      <c r="G76" s="25"/>
    </row>
    <row r="77" spans="1:7" x14ac:dyDescent="0.3">
      <c r="A77" s="45" t="s">
        <v>75</v>
      </c>
      <c r="B77" s="26"/>
      <c r="C77" s="26"/>
      <c r="D77" s="26"/>
      <c r="E77" s="26"/>
      <c r="F77" s="26"/>
      <c r="G77" s="26"/>
    </row>
    <row r="78" spans="1:7" x14ac:dyDescent="0.3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">
      <c r="B79" s="19"/>
      <c r="C79" s="19"/>
      <c r="D79" s="19"/>
      <c r="E79" s="19"/>
      <c r="F79" s="19"/>
      <c r="G79" s="20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cp:lastPrinted>2018-12-04T17:58:02Z</cp:lastPrinted>
  <dcterms:created xsi:type="dcterms:W3CDTF">2018-11-21T17:49:47Z</dcterms:created>
  <dcterms:modified xsi:type="dcterms:W3CDTF">2024-07-30T17:33:15Z</dcterms:modified>
</cp:coreProperties>
</file>